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O\AV\057 NPO\1 výzva\"/>
    </mc:Choice>
  </mc:AlternateContent>
  <xr:revisionPtr revIDLastSave="0" documentId="13_ncr:1_{BBD79D61-3C9F-407A-B179-4B472A8F8D21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AVT!$B$1:$U$15</definedName>
  </definedNames>
  <calcPr calcId="191029"/>
</workbook>
</file>

<file path=xl/calcChain.xml><?xml version="1.0" encoding="utf-8"?>
<calcChain xmlns="http://schemas.openxmlformats.org/spreadsheetml/2006/main">
  <c r="S8" i="1" l="1"/>
  <c r="R9" i="1"/>
  <c r="R10" i="1"/>
  <c r="R11" i="1"/>
  <c r="R7" i="1"/>
  <c r="O8" i="1"/>
  <c r="O9" i="1"/>
  <c r="O10" i="1"/>
  <c r="O11" i="1"/>
  <c r="R8" i="1"/>
  <c r="S10" i="1"/>
  <c r="O7" i="1"/>
  <c r="S11" i="1" l="1"/>
  <c r="S9" i="1"/>
  <c r="P14" i="1"/>
  <c r="Q14" i="1"/>
  <c r="S7" i="1"/>
</calcChain>
</file>

<file path=xl/sharedStrings.xml><?xml version="1.0" encoding="utf-8"?>
<sst xmlns="http://schemas.openxmlformats.org/spreadsheetml/2006/main" count="66" uniqueCount="52">
  <si>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</si>
  <si>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</si>
  <si>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</si>
  <si>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</si>
  <si>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</si>
  <si>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</si>
  <si>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</si>
  <si>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</si>
  <si>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</si>
  <si>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</si>
  <si>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</si>
  <si>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</si>
  <si>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</si>
  <si>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32340000-8 - Mikrofony a reproduktory</t>
  </si>
  <si>
    <t>32342100-3 - Hlavová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</si>
  <si>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</si>
  <si>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</si>
  <si>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</si>
  <si>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</si>
  <si>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</si>
  <si>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</si>
  <si>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</si>
  <si>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</si>
  <si>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</si>
  <si>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</si>
  <si>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</si>
  <si>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</si>
  <si>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</si>
  <si>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</si>
  <si>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</si>
  <si>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</si>
  <si>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</si>
  <si>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</si>
  <si>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</si>
  <si>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NE</t>
  </si>
  <si>
    <t>Národní plán obnovy pro oblast vysokých škol
pro roky 2022–2024
Název projektu: Digitalizace a rozvoj flexibilních forem vzdělávání na ZČU - DIGIFLEX
Číslo projektu: NPO_ZČU_MSMT-16584/2022</t>
  </si>
  <si>
    <t>Příloha č. 2 Kupní smlouvy - technická specifikace
Audiovizuální technika (II.) 057 - 2022</t>
  </si>
  <si>
    <t>A2-NTC-1</t>
  </si>
  <si>
    <t>A2-NTC-7</t>
  </si>
  <si>
    <t>A2-NTC-8</t>
  </si>
  <si>
    <t>A2-NTC-9</t>
  </si>
  <si>
    <t>A2-NTC-10</t>
  </si>
  <si>
    <t>Ing. Vladislav Lang, Ph.D.,
Tel.: 725 519 955,
37763 4717</t>
  </si>
  <si>
    <t>Teslova 11, 
301 00 Plzeň,
Nové technologie – výzkumné centrum - Infračervené technologie,
budova H</t>
  </si>
  <si>
    <t>Web kamera</t>
  </si>
  <si>
    <t>Webkamera s rozlišením minimálně Full HD (1920 × 1080 px).
Úhel záběru v intervalu 77° až 79°.
Vestavěný stereo mikrofon.
Automatické ostření.
Skládací mechanismus.
Korekce při slabém osvětlení.
Kamera musí mít mechanickou krytku objektivu.</t>
  </si>
  <si>
    <t>Přenosný hlasový komunikátor</t>
  </si>
  <si>
    <t>Sluchátka</t>
  </si>
  <si>
    <t>Mikrofon - stolní.
Připojení skrze Bluetooth a USB.
Délka kabelu minimálně 0,9 m.
Kondenzátorový, všesměrové snímání.
Frekvence od 150 do 6500 Hz.</t>
  </si>
  <si>
    <t>Sluchátka bezdrátová, s mikrofonem na ramenu.
Provedení: přes hlavu, na uši, uzavřená konstrukce.
Bluetooth, Bluetooth s donglem, přepínání skladeb, přijímání hovorů, s ovládáním hlasitosti.
Frekvenční rozsah 20 - 20000 Hz.</t>
  </si>
  <si>
    <t>360° kamera all in one.
Konferenční webkamera s rozlišením minimálně 1920 x 1080.
Všesměrový mikrofon (alespoň 8 integrovaných mikrofonů) + reproduktor stereo. 
Automatické ostření na mluvící osobu. 
Detekce tváří.
Porty min.: RJ-45, WiFi, HDMI, USB-A pro připojení myši či klávesnice, SD slot pro nahrávání.
Integrovaný Android OS. 
Bluetooth dálkový ovladač.</t>
  </si>
  <si>
    <t>Webkamera minimálně 13MPx obrazový senzor.
Minimálně 4K Ultra HD rozlišení (při 30 snímcích za sekundu).
Automatická optimalizace vyvážení světla.
Mechanické naklápění/ otáčení/ zoom.
Min. 5× HD zoom.
Diagonální zorné pole 90°.
USB připojení, Plug &amp; Play, dálkový ovladač.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</si>
</sst>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2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0" fontId="15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left" vertical="center" wrapText="1" indent="1"/>
    </xf>
    <xf numFmtId="0" fontId="1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9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left" vertical="center" wrapText="1" indent="1"/>
    </xf>
    <xf numFmtId="0" fontId="15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9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3" borderId="13" xfId="0" applyNumberFormat="1" applyFont="1" applyFill="1" applyBorder="1" applyAlignment="1">
      <alignment horizontal="center" vertical="center" wrapText="1"/>
    </xf>
    <xf numFmtId="0" fontId="14" fillId="3" borderId="18" xfId="0" applyNumberFormat="1" applyFont="1" applyFill="1" applyBorder="1" applyAlignment="1">
      <alignment horizontal="center" vertical="center" wrapText="1"/>
    </xf>
    <xf numFmtId="0" fontId="14" fillId="3" borderId="19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1"/>
  <sheetViews>
    <sheetView tabSelected="1" topLeftCell="B5" zoomScale="73" zoomScaleNormal="73" workbookViewId="0">
      <selection activeCell="G10" sqref="G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95.71093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9.5703125" style="5" customWidth="1"/>
    <col min="12" max="12" width="27.7109375" style="5" customWidth="1"/>
    <col min="13" max="13" width="39.42578125" style="1" customWidth="1"/>
    <col min="14" max="14" width="28" style="1" customWidth="1"/>
    <col min="15" max="15" width="17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285156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87" t="s">
        <v>36</v>
      </c>
      <c r="C1" s="88"/>
      <c r="D1" s="88"/>
      <c r="N1" s="7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5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29</v>
      </c>
      <c r="I6" s="34" t="s">
        <v>18</v>
      </c>
      <c r="J6" s="34" t="s">
        <v>19</v>
      </c>
      <c r="K6" s="24" t="s">
        <v>32</v>
      </c>
      <c r="L6" s="38" t="s">
        <v>20</v>
      </c>
      <c r="M6" s="34" t="s">
        <v>21</v>
      </c>
      <c r="N6" s="24" t="s">
        <v>30</v>
      </c>
      <c r="O6" s="34" t="s">
        <v>22</v>
      </c>
      <c r="P6" s="24" t="s">
        <v>6</v>
      </c>
      <c r="Q6" s="25" t="s">
        <v>7</v>
      </c>
      <c r="R6" s="86" t="s">
        <v>8</v>
      </c>
      <c r="S6" s="86" t="s">
        <v>9</v>
      </c>
      <c r="T6" s="34" t="s">
        <v>23</v>
      </c>
      <c r="U6" s="34" t="s">
        <v>24</v>
      </c>
    </row>
    <row r="7" spans="1:21" ht="140.44999999999999" customHeight="1" thickTop="1" x14ac:dyDescent="0.25">
      <c r="A7" s="26"/>
      <c r="B7" s="51">
        <v>1</v>
      </c>
      <c r="C7" s="81" t="s">
        <v>44</v>
      </c>
      <c r="D7" s="52">
        <v>4</v>
      </c>
      <c r="E7" s="53" t="s">
        <v>25</v>
      </c>
      <c r="F7" s="54" t="s">
        <v>45</v>
      </c>
      <c r="G7" s="115"/>
      <c r="H7" s="55" t="s">
        <v>34</v>
      </c>
      <c r="I7" s="94" t="s">
        <v>33</v>
      </c>
      <c r="J7" s="100" t="s">
        <v>31</v>
      </c>
      <c r="K7" s="103" t="s">
        <v>35</v>
      </c>
      <c r="L7" s="97" t="s">
        <v>42</v>
      </c>
      <c r="M7" s="97" t="s">
        <v>43</v>
      </c>
      <c r="N7" s="106">
        <v>21</v>
      </c>
      <c r="O7" s="56">
        <f>D7*P7</f>
        <v>8400</v>
      </c>
      <c r="P7" s="57">
        <v>2100</v>
      </c>
      <c r="Q7" s="119"/>
      <c r="R7" s="58">
        <f>D7*Q7</f>
        <v>0</v>
      </c>
      <c r="S7" s="59" t="str">
        <f t="shared" ref="S7" si="0">IF(ISNUMBER(Q7), IF(Q7&gt;P7,"NEVYHOVUJE","VYHOVUJE")," ")</f>
        <v xml:space="preserve"> </v>
      </c>
      <c r="T7" s="81" t="s">
        <v>37</v>
      </c>
      <c r="U7" s="60" t="s">
        <v>12</v>
      </c>
    </row>
    <row r="8" spans="1:21" ht="84" customHeight="1" x14ac:dyDescent="0.25">
      <c r="A8" s="26"/>
      <c r="B8" s="70">
        <v>2</v>
      </c>
      <c r="C8" s="84" t="s">
        <v>46</v>
      </c>
      <c r="D8" s="71">
        <v>4</v>
      </c>
      <c r="E8" s="79" t="s">
        <v>25</v>
      </c>
      <c r="F8" s="72" t="s">
        <v>48</v>
      </c>
      <c r="G8" s="116"/>
      <c r="H8" s="73" t="s">
        <v>34</v>
      </c>
      <c r="I8" s="95"/>
      <c r="J8" s="101"/>
      <c r="K8" s="104"/>
      <c r="L8" s="98"/>
      <c r="M8" s="98"/>
      <c r="N8" s="107"/>
      <c r="O8" s="74">
        <f>D8*P8</f>
        <v>11200</v>
      </c>
      <c r="P8" s="75">
        <v>2800</v>
      </c>
      <c r="Q8" s="120"/>
      <c r="R8" s="76">
        <f>D8*Q8</f>
        <v>0</v>
      </c>
      <c r="S8" s="77" t="str">
        <f t="shared" ref="S8:S11" si="1">IF(ISNUMBER(Q8), IF(Q8&gt;P8,"NEVYHOVUJE","VYHOVUJE")," ")</f>
        <v xml:space="preserve"> </v>
      </c>
      <c r="T8" s="82" t="s">
        <v>38</v>
      </c>
      <c r="U8" s="79" t="s">
        <v>13</v>
      </c>
    </row>
    <row r="9" spans="1:21" ht="84" customHeight="1" x14ac:dyDescent="0.25">
      <c r="A9" s="26"/>
      <c r="B9" s="61">
        <v>3</v>
      </c>
      <c r="C9" s="82" t="s">
        <v>47</v>
      </c>
      <c r="D9" s="62">
        <v>7</v>
      </c>
      <c r="E9" s="63" t="s">
        <v>25</v>
      </c>
      <c r="F9" s="64" t="s">
        <v>49</v>
      </c>
      <c r="G9" s="117"/>
      <c r="H9" s="65" t="s">
        <v>34</v>
      </c>
      <c r="I9" s="95"/>
      <c r="J9" s="101"/>
      <c r="K9" s="104"/>
      <c r="L9" s="98"/>
      <c r="M9" s="98"/>
      <c r="N9" s="108"/>
      <c r="O9" s="66">
        <f>D9*P9</f>
        <v>22400</v>
      </c>
      <c r="P9" s="67">
        <v>3200</v>
      </c>
      <c r="Q9" s="121"/>
      <c r="R9" s="68">
        <f>D9*Q9</f>
        <v>0</v>
      </c>
      <c r="S9" s="69" t="str">
        <f t="shared" si="1"/>
        <v xml:space="preserve"> </v>
      </c>
      <c r="T9" s="82" t="s">
        <v>39</v>
      </c>
      <c r="U9" s="63" t="s">
        <v>14</v>
      </c>
    </row>
    <row r="10" spans="1:21" ht="153" customHeight="1" x14ac:dyDescent="0.25">
      <c r="A10" s="26"/>
      <c r="B10" s="61">
        <v>4</v>
      </c>
      <c r="C10" s="82" t="s">
        <v>44</v>
      </c>
      <c r="D10" s="62">
        <v>2</v>
      </c>
      <c r="E10" s="63" t="s">
        <v>25</v>
      </c>
      <c r="F10" s="64" t="s">
        <v>50</v>
      </c>
      <c r="G10" s="117"/>
      <c r="H10" s="65" t="s">
        <v>34</v>
      </c>
      <c r="I10" s="95"/>
      <c r="J10" s="101"/>
      <c r="K10" s="104"/>
      <c r="L10" s="98"/>
      <c r="M10" s="98"/>
      <c r="N10" s="107">
        <v>35</v>
      </c>
      <c r="O10" s="66">
        <f>D10*P10</f>
        <v>42000</v>
      </c>
      <c r="P10" s="67">
        <v>21000</v>
      </c>
      <c r="Q10" s="121"/>
      <c r="R10" s="68">
        <f>D10*Q10</f>
        <v>0</v>
      </c>
      <c r="S10" s="69" t="str">
        <f t="shared" si="1"/>
        <v xml:space="preserve"> </v>
      </c>
      <c r="T10" s="82" t="s">
        <v>40</v>
      </c>
      <c r="U10" s="80" t="s">
        <v>12</v>
      </c>
    </row>
    <row r="11" spans="1:21" ht="155.44999999999999" customHeight="1" thickBot="1" x14ac:dyDescent="0.3">
      <c r="A11" s="26"/>
      <c r="B11" s="43">
        <v>5</v>
      </c>
      <c r="C11" s="83" t="s">
        <v>44</v>
      </c>
      <c r="D11" s="44">
        <v>2</v>
      </c>
      <c r="E11" s="78" t="s">
        <v>25</v>
      </c>
      <c r="F11" s="45" t="s">
        <v>51</v>
      </c>
      <c r="G11" s="118"/>
      <c r="H11" s="46" t="s">
        <v>34</v>
      </c>
      <c r="I11" s="96"/>
      <c r="J11" s="102"/>
      <c r="K11" s="105"/>
      <c r="L11" s="99"/>
      <c r="M11" s="99"/>
      <c r="N11" s="109"/>
      <c r="O11" s="47">
        <f>D11*P11</f>
        <v>50000</v>
      </c>
      <c r="P11" s="48">
        <v>25000</v>
      </c>
      <c r="Q11" s="122"/>
      <c r="R11" s="49">
        <f>D11*Q11</f>
        <v>0</v>
      </c>
      <c r="S11" s="50" t="str">
        <f t="shared" si="1"/>
        <v xml:space="preserve"> </v>
      </c>
      <c r="T11" s="83" t="s">
        <v>41</v>
      </c>
      <c r="U11" s="78" t="s">
        <v>12</v>
      </c>
    </row>
    <row r="12" spans="1:21" ht="13.5" customHeight="1" thickTop="1" thickBot="1" x14ac:dyDescent="0.3">
      <c r="C12" s="5"/>
      <c r="D12" s="5"/>
      <c r="E12" s="5"/>
      <c r="F12" s="5"/>
      <c r="G12" s="5"/>
      <c r="H12" s="5"/>
      <c r="I12" s="5"/>
      <c r="J12" s="5"/>
      <c r="M12" s="5"/>
      <c r="N12" s="5"/>
      <c r="O12" s="5"/>
      <c r="R12" s="39"/>
    </row>
    <row r="13" spans="1:21" ht="49.5" customHeight="1" thickTop="1" thickBot="1" x14ac:dyDescent="0.3">
      <c r="B13" s="89" t="s">
        <v>28</v>
      </c>
      <c r="C13" s="90"/>
      <c r="D13" s="90"/>
      <c r="E13" s="90"/>
      <c r="F13" s="90"/>
      <c r="G13" s="90"/>
      <c r="H13" s="85"/>
      <c r="I13" s="27"/>
      <c r="J13" s="27"/>
      <c r="K13" s="27"/>
      <c r="L13" s="8"/>
      <c r="M13" s="8"/>
      <c r="N13" s="28"/>
      <c r="O13" s="28"/>
      <c r="P13" s="29" t="s">
        <v>10</v>
      </c>
      <c r="Q13" s="91" t="s">
        <v>11</v>
      </c>
      <c r="R13" s="92"/>
      <c r="S13" s="93"/>
      <c r="T13" s="22"/>
      <c r="U13" s="30"/>
    </row>
    <row r="14" spans="1:21" ht="53.25" customHeight="1" thickTop="1" thickBot="1" x14ac:dyDescent="0.3">
      <c r="B14" s="114" t="s">
        <v>26</v>
      </c>
      <c r="C14" s="114"/>
      <c r="D14" s="114"/>
      <c r="E14" s="114"/>
      <c r="F14" s="114"/>
      <c r="G14" s="114"/>
      <c r="H14" s="114"/>
      <c r="I14" s="31"/>
      <c r="L14" s="12"/>
      <c r="M14" s="12"/>
      <c r="N14" s="32"/>
      <c r="O14" s="32"/>
      <c r="P14" s="33">
        <f>SUM(O7:O11)</f>
        <v>134000</v>
      </c>
      <c r="Q14" s="110">
        <f>SUM(R7:R11)</f>
        <v>0</v>
      </c>
      <c r="R14" s="111"/>
      <c r="S14" s="112"/>
    </row>
    <row r="15" spans="1:21" ht="15.75" thickTop="1" x14ac:dyDescent="0.25">
      <c r="B15" s="113" t="s">
        <v>27</v>
      </c>
      <c r="C15" s="113"/>
      <c r="D15" s="113"/>
      <c r="E15" s="113"/>
      <c r="F15" s="113"/>
    </row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l9TWYMfzvKPYWx4Im+ya/jMCuiIUGSifk8qcI5bcwTE3GT1XnUqCfbVNyt49zrc15BXOwCzY8WoOtDoXtO25bg==" saltValue="oqX+Fuk7qJvYMJvwg3wuDA==" spinCount="100000" sheet="1" objects="1" scenarios="1"/>
  <mergeCells count="13">
    <mergeCell ref="L7:L11"/>
    <mergeCell ref="M7:M11"/>
    <mergeCell ref="Q14:S14"/>
    <mergeCell ref="B15:F15"/>
    <mergeCell ref="B14:H14"/>
    <mergeCell ref="B1:D1"/>
    <mergeCell ref="B13:G13"/>
    <mergeCell ref="Q13:S13"/>
    <mergeCell ref="I7:I11"/>
    <mergeCell ref="J7:J11"/>
    <mergeCell ref="K7:K11"/>
    <mergeCell ref="N7:N9"/>
    <mergeCell ref="N10:N11"/>
  </mergeCells>
  <conditionalFormatting sqref="S7:S11">
    <cfRule type="cellIs" dxfId="6" priority="64" operator="equal">
      <formula>"VYHOVUJE"</formula>
    </cfRule>
  </conditionalFormatting>
  <conditionalFormatting sqref="S7:S11">
    <cfRule type="cellIs" dxfId="5" priority="63" operator="equal">
      <formula>"NEVYHOVUJE"</formula>
    </cfRule>
  </conditionalFormatting>
  <conditionalFormatting sqref="G7:H11 Q7:Q11">
    <cfRule type="containsBlanks" dxfId="4" priority="44">
      <formula>LEN(TRIM(G7))=0</formula>
    </cfRule>
  </conditionalFormatting>
  <conditionalFormatting sqref="G7:H11 Q7:Q11">
    <cfRule type="notContainsBlanks" dxfId="3" priority="42">
      <formula>LEN(TRIM(G7))&gt;0</formula>
    </cfRule>
  </conditionalFormatting>
  <conditionalFormatting sqref="G7:H11 Q7:Q11">
    <cfRule type="notContainsBlanks" dxfId="2" priority="41">
      <formula>LEN(TRIM(G7))&gt;0</formula>
    </cfRule>
  </conditionalFormatting>
  <conditionalFormatting sqref="G7:H11">
    <cfRule type="notContainsBlanks" dxfId="1" priority="40">
      <formula>LEN(TRIM(G7))&gt;0</formula>
    </cfRule>
  </conditionalFormatting>
  <conditionalFormatting sqref="D7:D11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 U11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2022-10-31T12:58:38Z</dcterms:modified>
</cp:coreProperties>
</file>